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95" yWindow="30" windowWidth="10215" windowHeight="10095"/>
  </bookViews>
  <sheets>
    <sheet name="GR_Status" sheetId="6" r:id="rId1"/>
  </sheets>
  <definedNames>
    <definedName name="_xlnm.Print_Area" localSheetId="0">GR_Status!$A$1:$G$144</definedName>
    <definedName name="_xlnm.Print_Titles" localSheetId="0">GR_Status!$1:$4</definedName>
  </definedNames>
  <calcPr calcId="145621"/>
</workbook>
</file>

<file path=xl/calcChain.xml><?xml version="1.0" encoding="utf-8"?>
<calcChain xmlns="http://schemas.openxmlformats.org/spreadsheetml/2006/main">
  <c r="F132" i="6" l="1"/>
  <c r="E132" i="6"/>
  <c r="G132" i="6"/>
  <c r="F137" i="6"/>
  <c r="E137" i="6"/>
  <c r="G137" i="6"/>
  <c r="G59" i="6" l="1"/>
  <c r="F59" i="6"/>
  <c r="E59" i="6"/>
  <c r="F47" i="6"/>
  <c r="E47" i="6"/>
  <c r="E49" i="6" s="1"/>
  <c r="G47" i="6"/>
  <c r="F35" i="6"/>
  <c r="E35" i="6"/>
  <c r="G35" i="6"/>
  <c r="F49" i="6"/>
  <c r="G28" i="6"/>
  <c r="F28" i="6"/>
  <c r="E28" i="6"/>
  <c r="G24" i="6"/>
  <c r="E24" i="6"/>
  <c r="F24" i="6"/>
  <c r="G14" i="6"/>
  <c r="F14" i="6"/>
  <c r="E14" i="6"/>
  <c r="G49" i="6" l="1"/>
  <c r="F66" i="6"/>
  <c r="E66" i="6"/>
  <c r="G66" i="6"/>
  <c r="G78" i="6"/>
  <c r="F78" i="6"/>
  <c r="E78" i="6"/>
  <c r="G104" i="6"/>
  <c r="F104" i="6"/>
  <c r="E104" i="6"/>
  <c r="G92" i="6"/>
  <c r="F92" i="6"/>
  <c r="E92" i="6"/>
  <c r="G83" i="6"/>
  <c r="F83" i="6"/>
  <c r="E83" i="6"/>
  <c r="G120" i="6"/>
  <c r="F120" i="6"/>
  <c r="E120" i="6"/>
  <c r="G115" i="6"/>
  <c r="F115" i="6"/>
  <c r="E115" i="6"/>
  <c r="G111" i="6"/>
  <c r="G122" i="6" s="1"/>
  <c r="F111" i="6"/>
  <c r="E111" i="6"/>
  <c r="G100" i="6"/>
  <c r="F100" i="6"/>
  <c r="E100" i="6"/>
  <c r="G87" i="6"/>
  <c r="F87" i="6"/>
  <c r="E87" i="6"/>
  <c r="G55" i="6"/>
  <c r="F55" i="6"/>
  <c r="E55" i="6"/>
  <c r="G18" i="6"/>
  <c r="F18" i="6"/>
  <c r="E18" i="6"/>
  <c r="F94" i="6" l="1"/>
  <c r="G94" i="6"/>
  <c r="E94" i="6"/>
  <c r="E122" i="6"/>
  <c r="F122" i="6"/>
  <c r="F139" i="6" s="1"/>
  <c r="F140" i="6" s="1"/>
  <c r="E139" i="6" l="1"/>
  <c r="E140" i="6" s="1"/>
  <c r="G139" i="6"/>
  <c r="G140" i="6" s="1"/>
</calcChain>
</file>

<file path=xl/sharedStrings.xml><?xml version="1.0" encoding="utf-8"?>
<sst xmlns="http://schemas.openxmlformats.org/spreadsheetml/2006/main" count="286" uniqueCount="206">
  <si>
    <t>AED</t>
  </si>
  <si>
    <t>Art Education K-12</t>
  </si>
  <si>
    <t>ENG</t>
  </si>
  <si>
    <t>English</t>
  </si>
  <si>
    <t>ENS</t>
  </si>
  <si>
    <t>English 7-12</t>
  </si>
  <si>
    <t>BIO</t>
  </si>
  <si>
    <t>Biology</t>
  </si>
  <si>
    <t>Chemistry</t>
  </si>
  <si>
    <t>EAS</t>
  </si>
  <si>
    <t>Earth Sciences</t>
  </si>
  <si>
    <t>HIS</t>
  </si>
  <si>
    <t>History</t>
  </si>
  <si>
    <t>Mathematics</t>
  </si>
  <si>
    <t>MTS</t>
  </si>
  <si>
    <t>Mathematics 7-12</t>
  </si>
  <si>
    <t>Physics</t>
  </si>
  <si>
    <t>Political Science</t>
  </si>
  <si>
    <t>SLP</t>
  </si>
  <si>
    <t>Speech-Language Pathology</t>
  </si>
  <si>
    <t>TED</t>
  </si>
  <si>
    <t>Technology Education</t>
  </si>
  <si>
    <t>CTE</t>
  </si>
  <si>
    <t>Career &amp; Technical Education</t>
  </si>
  <si>
    <t>Computer Information Systems</t>
  </si>
  <si>
    <t>CRJ</t>
  </si>
  <si>
    <t>Criminal Justice</t>
  </si>
  <si>
    <t>Industrial Technology</t>
  </si>
  <si>
    <t>MSED-AH</t>
  </si>
  <si>
    <t>CNS</t>
  </si>
  <si>
    <t>MA-AH</t>
  </si>
  <si>
    <t>Art Conservation</t>
  </si>
  <si>
    <t>ENGW</t>
  </si>
  <si>
    <t>GRPRE-AH</t>
  </si>
  <si>
    <t>Pre-English</t>
  </si>
  <si>
    <t>ADE</t>
  </si>
  <si>
    <t>GRCT-ED</t>
  </si>
  <si>
    <t>Adult Education</t>
  </si>
  <si>
    <t>MS-ED</t>
  </si>
  <si>
    <t>BME</t>
  </si>
  <si>
    <t>Business and Marketing Ed</t>
  </si>
  <si>
    <t>BXE</t>
  </si>
  <si>
    <t>MSED-ED</t>
  </si>
  <si>
    <t>Teaching Bilingual Exceptional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</si>
  <si>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</si>
  <si>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</si>
  <si>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</si>
  <si>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</si>
  <si>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</si>
  <si>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</si>
  <si>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</si>
  <si>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EXA</t>
  </si>
  <si>
    <t>Special Education: Adolescence</t>
  </si>
  <si>
    <t>EXC</t>
  </si>
  <si>
    <t>Special Education: Early Child</t>
  </si>
  <si>
    <t>Exceptional Education</t>
  </si>
  <si>
    <t>HRD</t>
  </si>
  <si>
    <t>Human Resource Development</t>
  </si>
  <si>
    <t>XCE</t>
  </si>
  <si>
    <t>Special Education: Childhood E</t>
  </si>
  <si>
    <t>FSC</t>
  </si>
  <si>
    <t>MS-NS</t>
  </si>
  <si>
    <t>Forensic Science</t>
  </si>
  <si>
    <t>GND</t>
  </si>
  <si>
    <t>Graduate Non-Degree</t>
  </si>
  <si>
    <t>MUL</t>
  </si>
  <si>
    <t>MA-GR</t>
  </si>
  <si>
    <t>Multidisciplinary Studies</t>
  </si>
  <si>
    <t>MS-GR</t>
  </si>
  <si>
    <t>MULW</t>
  </si>
  <si>
    <t>GRPRE-GR</t>
  </si>
  <si>
    <t>Pre-Multidisciplinary General</t>
  </si>
  <si>
    <t>AEC</t>
  </si>
  <si>
    <t>MA-NS</t>
  </si>
  <si>
    <t>Applied Economics</t>
  </si>
  <si>
    <t>MSED-NS</t>
  </si>
  <si>
    <t>MST</t>
  </si>
  <si>
    <t>GRCT-NS</t>
  </si>
  <si>
    <t>Museum Studies</t>
  </si>
  <si>
    <t>PHA</t>
  </si>
  <si>
    <t>Physics Education 7-12, Altern</t>
  </si>
  <si>
    <t>PHS</t>
  </si>
  <si>
    <t>Physics Education 7-12</t>
  </si>
  <si>
    <t>SSS</t>
  </si>
  <si>
    <t>Social Studies 7-12</t>
  </si>
  <si>
    <t>MS-SP</t>
  </si>
  <si>
    <t>CRS</t>
  </si>
  <si>
    <t>Creative Studies</t>
  </si>
  <si>
    <t>CRSW</t>
  </si>
  <si>
    <t>GRPRE-SP</t>
  </si>
  <si>
    <t>Pre-Creative Studies</t>
  </si>
  <si>
    <t>CRT</t>
  </si>
  <si>
    <t>GRCT-SP</t>
  </si>
  <si>
    <t>Creativity and Change Leadersh</t>
  </si>
  <si>
    <t>EDC</t>
  </si>
  <si>
    <t>MSED-SP</t>
  </si>
  <si>
    <t>Educational Computing</t>
  </si>
  <si>
    <t>EDT</t>
  </si>
  <si>
    <t>Educational Technology</t>
  </si>
  <si>
    <t>IDT</t>
  </si>
  <si>
    <t>IDTW</t>
  </si>
  <si>
    <t>Pre-Industrial Technology</t>
  </si>
  <si>
    <t>SLPW</t>
  </si>
  <si>
    <t>Pre-Speech, Language Pathology</t>
  </si>
  <si>
    <t>Technology</t>
  </si>
  <si>
    <t>Art Education</t>
  </si>
  <si>
    <t>Graduate School</t>
  </si>
  <si>
    <t>BIS</t>
  </si>
  <si>
    <t>Biology 7-12</t>
  </si>
  <si>
    <t>Modern and Classical Languages</t>
  </si>
  <si>
    <t>Economics and Finance</t>
  </si>
  <si>
    <t>Earth Sciences and Science Edu</t>
  </si>
  <si>
    <t>History and Social Studies Edu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</si>
  <si>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</si>
  <si>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</si>
  <si>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</si>
  <si>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</si>
  <si>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</si>
  <si>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</si>
  <si>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</si>
  <si>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Department</t>
  </si>
  <si>
    <t>Department Total</t>
  </si>
  <si>
    <t>School of The Professions</t>
  </si>
  <si>
    <t>Enrollment by School, Program and Status</t>
  </si>
  <si>
    <t xml:space="preserve">Graduate </t>
  </si>
  <si>
    <t>[Institutional Research Home]</t>
  </si>
  <si>
    <t>FT</t>
  </si>
  <si>
    <t>PT</t>
  </si>
  <si>
    <t>Elementary Education &amp; Reading</t>
  </si>
  <si>
    <t>NODEGREE-GR</t>
  </si>
  <si>
    <t>FLE</t>
  </si>
  <si>
    <t>Foreign Language Education</t>
  </si>
  <si>
    <t>ECP</t>
  </si>
  <si>
    <t>Ed Leadership SBL/SDL Combined</t>
  </si>
  <si>
    <t>ACM</t>
  </si>
  <si>
    <t>Prof Appl Computational Math</t>
  </si>
  <si>
    <t>PMG</t>
  </si>
  <si>
    <t>Public Management</t>
  </si>
  <si>
    <t>Int. Ctr for Studies in Creat</t>
  </si>
  <si>
    <t>GIW</t>
  </si>
  <si>
    <t>LBT</t>
  </si>
  <si>
    <t>Literacy Specialist, Birth -12</t>
  </si>
  <si>
    <t>GRPRE-NS</t>
  </si>
  <si>
    <t>ACMW</t>
  </si>
  <si>
    <t>Pre-Prof Applied &amp; Comp Math</t>
  </si>
  <si>
    <t>PNM</t>
  </si>
  <si>
    <t>MPA-NS</t>
  </si>
  <si>
    <t>Public and Nonprofit Mgmt</t>
  </si>
  <si>
    <t>EDTW</t>
  </si>
  <si>
    <t>Pre-Educational Technology</t>
  </si>
  <si>
    <t>CRJW</t>
  </si>
  <si>
    <t>Pre-Criminal Justice</t>
  </si>
  <si>
    <t>Higher Education Admin</t>
  </si>
  <si>
    <t>HEA</t>
  </si>
  <si>
    <t>Higher Ed/Student Affairs Adm</t>
  </si>
  <si>
    <t>Inter. Grad Prog. For Edu.</t>
  </si>
  <si>
    <t>Total  Graduate Enrollment</t>
  </si>
  <si>
    <t>Total Grad and IGPE Enrollment</t>
  </si>
  <si>
    <t>English Total</t>
  </si>
  <si>
    <t>Adult Education Total</t>
  </si>
  <si>
    <t>Career &amp; Technical Ed</t>
  </si>
  <si>
    <t>Career &amp; Technical Ed Total</t>
  </si>
  <si>
    <t>Elementary Education &amp; Reading Total</t>
  </si>
  <si>
    <t>EXS</t>
  </si>
  <si>
    <t xml:space="preserve"> Stu w/Dis SWD Generalist 7-12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</si>
  <si>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</si>
  <si>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</si>
  <si>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</si>
  <si>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</si>
  <si>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</si>
  <si>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</si>
  <si>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Exceptional Education Total</t>
  </si>
  <si>
    <t>PNMW</t>
  </si>
  <si>
    <t>Pre-Public and Nonprofit Mgt</t>
  </si>
  <si>
    <t>SEA</t>
  </si>
  <si>
    <t>Grad International Workshop</t>
  </si>
  <si>
    <t>Total</t>
  </si>
  <si>
    <t>XBI</t>
  </si>
  <si>
    <t>SWD Gen 7-12 &amp; 7-12 Biology</t>
  </si>
  <si>
    <t>XES</t>
  </si>
  <si>
    <t>SWD Gen 7-12 &amp; 7-12 Earth Sci</t>
  </si>
  <si>
    <t>BIOW</t>
  </si>
  <si>
    <t>Pre-Biology</t>
  </si>
  <si>
    <t>FSCW</t>
  </si>
  <si>
    <t>Pre-Forensic Science</t>
  </si>
  <si>
    <t>Chemistry Total</t>
  </si>
  <si>
    <t>SBI</t>
  </si>
  <si>
    <t>Science Edu: Biology 7-12</t>
  </si>
  <si>
    <t>SCH</t>
  </si>
  <si>
    <t>Science Edu: Chemistry 7-12</t>
  </si>
  <si>
    <t>Science Edu: Earth Sci 7-12</t>
  </si>
  <si>
    <t>SPH</t>
  </si>
  <si>
    <t>Science Edu: Physics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</si>
  <si>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</si>
  <si>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</si>
  <si>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</si>
  <si>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</si>
  <si>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</si>
  <si>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</si>
  <si>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[Fall 2013 - Fact Sheet]</t>
  </si>
  <si>
    <t>Fall 2013</t>
  </si>
  <si>
    <t>INL</t>
  </si>
  <si>
    <t>UG-3+2-INL</t>
  </si>
  <si>
    <t>International - UG to GR</t>
  </si>
  <si>
    <t>PMT</t>
  </si>
  <si>
    <t>Post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</si>
</sst>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" applyNumberFormat="0" applyAlignment="0" applyProtection="0"/>
    <xf numFmtId="0" fontId="10" fillId="28" borderId="3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6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/>
    <xf numFmtId="0" fontId="23" fillId="33" borderId="0" xfId="0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0" fillId="33" borderId="0" xfId="0" applyFont="1" applyFill="1"/>
    <xf numFmtId="0" fontId="26" fillId="33" borderId="1" xfId="0" applyFont="1" applyFill="1" applyBorder="1"/>
    <xf numFmtId="0" fontId="26" fillId="33" borderId="1" xfId="0" applyFont="1" applyFill="1" applyBorder="1" applyAlignment="1">
      <alignment horizontal="right"/>
    </xf>
    <xf numFmtId="164" fontId="26" fillId="33" borderId="0" xfId="28" applyNumberFormat="1" applyFont="1" applyFill="1"/>
    <xf numFmtId="0" fontId="2" fillId="33" borderId="0" xfId="35" applyFont="1" applyFill="1" applyAlignment="1" applyProtection="1"/>
    <xf numFmtId="0" fontId="5" fillId="33" borderId="0" xfId="40" applyFont="1" applyFill="1"/>
    <xf numFmtId="0" fontId="5" fillId="33" borderId="0" xfId="40" applyNumberFormat="1" applyFont="1" applyFill="1"/>
    <xf numFmtId="164" fontId="26" fillId="33" borderId="0" xfId="0" applyNumberFormat="1" applyFont="1" applyFill="1"/>
    <xf numFmtId="0" fontId="0" fillId="33" borderId="0" xfId="0" applyFill="1"/>
    <xf numFmtId="0" fontId="21" fillId="33" borderId="0" xfId="0" applyFont="1" applyFill="1"/>
    <xf numFmtId="0" fontId="0" fillId="33" borderId="0" xfId="0" applyNumberFormat="1" applyFill="1"/>
    <xf numFmtId="0" fontId="21" fillId="33" borderId="0" xfId="0" applyNumberFormat="1" applyFont="1" applyFill="1"/>
    <xf numFmtId="0" fontId="26" fillId="33" borderId="0" xfId="0" applyFont="1" applyFill="1" applyAlignment="1">
      <alignment horizontal="center"/>
    </xf>
    <xf numFmtId="0" fontId="1" fillId="33" borderId="0" xfId="35" applyFill="1" applyAlignment="1" applyProtection="1">
      <alignment horizontal="center"/>
    </xf>
    <xf numFmtId="0" fontId="2" fillId="33" borderId="0" xfId="35" applyFont="1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all02files/sdf01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../factfall13.htm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zoomScale="80" zoomScaleNormal="80" workbookViewId="0">
      <selection activeCell="D156" sqref="D156"/>
    </sheetView>
  </sheetViews>
  <sheetFormatPr defaultRowHeight="15.75" x14ac:dyDescent="0.25"/>
  <cols>
    <col min="1" max="1" width="26.42578125" style="3" customWidth="1"/>
    <col min="2" max="2" width="9.5703125" style="3" bestFit="1" customWidth="1"/>
    <col min="3" max="3" width="17.85546875" style="3" customWidth="1"/>
    <col min="4" max="4" width="30.140625" style="3" bestFit="1" customWidth="1"/>
    <col min="5" max="5" width="7.7109375" style="3" bestFit="1" customWidth="1"/>
    <col min="6" max="6" width="9.28515625" style="3" bestFit="1" customWidth="1"/>
    <col min="7" max="7" width="9.42578125" style="3" bestFit="1" customWidth="1"/>
    <col min="8" max="16384" width="9.140625" style="3"/>
  </cols>
  <sheetData>
    <row r="1" spans="1:7" x14ac:dyDescent="0.25">
      <c r="A1" s="17" t="s">
        <v>124</v>
      </c>
      <c r="B1" s="17"/>
      <c r="C1" s="17"/>
      <c r="D1" s="17"/>
      <c r="E1" s="17"/>
      <c r="F1" s="17"/>
      <c r="G1" s="17"/>
    </row>
    <row r="2" spans="1:7" x14ac:dyDescent="0.25">
      <c r="A2" s="17" t="s">
        <v>123</v>
      </c>
      <c r="B2" s="17"/>
      <c r="C2" s="17"/>
      <c r="D2" s="17"/>
      <c r="E2" s="17"/>
      <c r="F2" s="17"/>
      <c r="G2" s="17"/>
    </row>
    <row r="3" spans="1:7" x14ac:dyDescent="0.25">
      <c r="A3" s="17" t="s">
        <v>200</v>
      </c>
      <c r="B3" s="17"/>
      <c r="C3" s="17"/>
      <c r="D3" s="17"/>
      <c r="E3" s="17"/>
      <c r="F3" s="17"/>
      <c r="G3" s="17"/>
    </row>
    <row r="4" spans="1:7" x14ac:dyDescent="0.25">
      <c r="A4" s="6" t="s">
        <v>120</v>
      </c>
      <c r="B4" s="6" t="s">
        <v>117</v>
      </c>
      <c r="C4" s="6" t="s">
        <v>118</v>
      </c>
      <c r="D4" s="6" t="s">
        <v>119</v>
      </c>
      <c r="E4" s="7" t="s">
        <v>126</v>
      </c>
      <c r="F4" s="7" t="s">
        <v>127</v>
      </c>
      <c r="G4" s="7" t="s">
        <v>176</v>
      </c>
    </row>
    <row r="6" spans="1:7" x14ac:dyDescent="0.25">
      <c r="A6" s="2" t="s">
        <v>114</v>
      </c>
    </row>
    <row r="7" spans="1:7" x14ac:dyDescent="0.25">
      <c r="A7" s="13" t="s">
        <v>31</v>
      </c>
      <c r="B7" s="14" t="s">
        <v>29</v>
      </c>
      <c r="C7" s="13" t="s">
        <v>30</v>
      </c>
      <c r="D7" s="13" t="s">
        <v>31</v>
      </c>
      <c r="E7" s="15">
        <v>30</v>
      </c>
      <c r="F7" s="15"/>
      <c r="G7" s="15">
        <v>30</v>
      </c>
    </row>
    <row r="8" spans="1:7" x14ac:dyDescent="0.25">
      <c r="A8" s="2"/>
    </row>
    <row r="9" spans="1:7" x14ac:dyDescent="0.25">
      <c r="A9" s="13" t="s">
        <v>105</v>
      </c>
      <c r="B9" s="14" t="s">
        <v>0</v>
      </c>
      <c r="C9" s="13" t="s">
        <v>28</v>
      </c>
      <c r="D9" s="13" t="s">
        <v>1</v>
      </c>
      <c r="E9" s="15">
        <v>2</v>
      </c>
      <c r="F9" s="15">
        <v>24</v>
      </c>
      <c r="G9" s="15">
        <v>26</v>
      </c>
    </row>
    <row r="10" spans="1:7" x14ac:dyDescent="0.25">
      <c r="A10" s="10"/>
      <c r="B10" s="10"/>
      <c r="C10" s="10"/>
      <c r="D10" s="10"/>
      <c r="E10" s="11"/>
      <c r="F10" s="11"/>
      <c r="G10" s="11"/>
    </row>
    <row r="11" spans="1:7" x14ac:dyDescent="0.25">
      <c r="A11" s="13" t="s">
        <v>3</v>
      </c>
      <c r="B11" s="14" t="s">
        <v>2</v>
      </c>
      <c r="C11" s="13" t="s">
        <v>30</v>
      </c>
      <c r="D11" s="13" t="s">
        <v>3</v>
      </c>
      <c r="E11" s="15">
        <v>11</v>
      </c>
      <c r="F11" s="15">
        <v>16</v>
      </c>
      <c r="G11" s="15">
        <v>27</v>
      </c>
    </row>
    <row r="12" spans="1:7" x14ac:dyDescent="0.25">
      <c r="A12" s="13"/>
      <c r="B12" s="14" t="s">
        <v>32</v>
      </c>
      <c r="C12" s="13" t="s">
        <v>33</v>
      </c>
      <c r="D12" s="13" t="s">
        <v>34</v>
      </c>
      <c r="E12" s="15">
        <v>1</v>
      </c>
      <c r="F12" s="15">
        <v>1</v>
      </c>
      <c r="G12" s="15">
        <v>2</v>
      </c>
    </row>
    <row r="13" spans="1:7" x14ac:dyDescent="0.25">
      <c r="A13" s="13"/>
      <c r="B13" s="14" t="s">
        <v>4</v>
      </c>
      <c r="C13" s="13" t="s">
        <v>28</v>
      </c>
      <c r="D13" s="13" t="s">
        <v>5</v>
      </c>
      <c r="E13" s="15">
        <v>3</v>
      </c>
      <c r="F13" s="15">
        <v>5</v>
      </c>
      <c r="G13" s="15">
        <v>8</v>
      </c>
    </row>
    <row r="14" spans="1:7" x14ac:dyDescent="0.25">
      <c r="A14" s="13" t="s">
        <v>158</v>
      </c>
      <c r="B14" s="13"/>
      <c r="C14" s="13"/>
      <c r="D14" s="13"/>
      <c r="E14" s="15">
        <f>SUM(E11:E13)</f>
        <v>15</v>
      </c>
      <c r="F14" s="15">
        <f t="shared" ref="F14:G14" si="0">SUM(F11:F13)</f>
        <v>22</v>
      </c>
      <c r="G14" s="15">
        <f t="shared" si="0"/>
        <v>37</v>
      </c>
    </row>
    <row r="16" spans="1:7" x14ac:dyDescent="0.25">
      <c r="A16" s="13" t="s">
        <v>109</v>
      </c>
      <c r="B16" s="14" t="s">
        <v>130</v>
      </c>
      <c r="C16" s="13" t="s">
        <v>28</v>
      </c>
      <c r="D16" s="13" t="s">
        <v>131</v>
      </c>
      <c r="E16" s="15"/>
      <c r="F16" s="15">
        <v>3</v>
      </c>
      <c r="G16" s="15">
        <v>3</v>
      </c>
    </row>
    <row r="18" spans="1:7" x14ac:dyDescent="0.25">
      <c r="A18" s="2" t="s">
        <v>114</v>
      </c>
      <c r="E18" s="4">
        <f>SUM(E16,E14,E9,E7)</f>
        <v>47</v>
      </c>
      <c r="F18" s="4">
        <f>SUM(F16,F14,F9,F7)</f>
        <v>49</v>
      </c>
      <c r="G18" s="4">
        <f>SUM(G16,G14,G9,G7)</f>
        <v>96</v>
      </c>
    </row>
    <row r="20" spans="1:7" x14ac:dyDescent="0.25">
      <c r="A20" s="2" t="s">
        <v>115</v>
      </c>
    </row>
    <row r="21" spans="1:7" x14ac:dyDescent="0.25">
      <c r="A21" s="13" t="s">
        <v>37</v>
      </c>
      <c r="B21" s="14" t="s">
        <v>35</v>
      </c>
      <c r="C21" s="13" t="s">
        <v>36</v>
      </c>
      <c r="D21" s="13" t="s">
        <v>37</v>
      </c>
      <c r="E21" s="15"/>
      <c r="F21" s="15">
        <v>6</v>
      </c>
      <c r="G21" s="15">
        <v>6</v>
      </c>
    </row>
    <row r="22" spans="1:7" x14ac:dyDescent="0.25">
      <c r="A22" s="13"/>
      <c r="B22" s="14"/>
      <c r="C22" s="13" t="s">
        <v>38</v>
      </c>
      <c r="D22" s="13" t="s">
        <v>37</v>
      </c>
      <c r="E22" s="15">
        <v>13</v>
      </c>
      <c r="F22" s="15">
        <v>54</v>
      </c>
      <c r="G22" s="15">
        <v>67</v>
      </c>
    </row>
    <row r="23" spans="1:7" x14ac:dyDescent="0.25">
      <c r="A23" s="13"/>
      <c r="B23" s="14" t="s">
        <v>56</v>
      </c>
      <c r="C23" s="13" t="s">
        <v>36</v>
      </c>
      <c r="D23" s="13" t="s">
        <v>57</v>
      </c>
      <c r="E23" s="15"/>
      <c r="F23" s="15">
        <v>8</v>
      </c>
      <c r="G23" s="15">
        <v>8</v>
      </c>
    </row>
    <row r="24" spans="1:7" x14ac:dyDescent="0.25">
      <c r="A24" s="13" t="s">
        <v>159</v>
      </c>
      <c r="B24" s="13"/>
      <c r="C24" s="13"/>
      <c r="D24" s="13"/>
      <c r="E24" s="15">
        <f t="shared" ref="E24" si="1">SUM(E21:E23)</f>
        <v>13</v>
      </c>
      <c r="F24" s="15">
        <f>SUM(F21:F23)</f>
        <v>68</v>
      </c>
      <c r="G24" s="15">
        <f t="shared" ref="G24" si="2">SUM(G21:G23)</f>
        <v>81</v>
      </c>
    </row>
    <row r="25" spans="1:7" x14ac:dyDescent="0.25">
      <c r="A25" s="13"/>
      <c r="B25" s="13"/>
      <c r="C25" s="13"/>
      <c r="D25" s="13"/>
      <c r="E25" s="15"/>
      <c r="F25" s="15"/>
      <c r="G25" s="15"/>
    </row>
    <row r="26" spans="1:7" x14ac:dyDescent="0.25">
      <c r="A26" s="13" t="s">
        <v>160</v>
      </c>
      <c r="B26" s="14" t="s">
        <v>39</v>
      </c>
      <c r="C26" s="13" t="s">
        <v>42</v>
      </c>
      <c r="D26" s="13" t="s">
        <v>40</v>
      </c>
      <c r="E26" s="15">
        <v>2</v>
      </c>
      <c r="F26" s="15">
        <v>4</v>
      </c>
      <c r="G26" s="15">
        <v>6</v>
      </c>
    </row>
    <row r="27" spans="1:7" x14ac:dyDescent="0.25">
      <c r="A27" s="13"/>
      <c r="B27" s="14" t="s">
        <v>22</v>
      </c>
      <c r="C27" s="13" t="s">
        <v>42</v>
      </c>
      <c r="D27" s="13" t="s">
        <v>23</v>
      </c>
      <c r="E27" s="15">
        <v>6</v>
      </c>
      <c r="F27" s="15">
        <v>12</v>
      </c>
      <c r="G27" s="15">
        <v>18</v>
      </c>
    </row>
    <row r="28" spans="1:7" x14ac:dyDescent="0.25">
      <c r="A28" s="13" t="s">
        <v>161</v>
      </c>
      <c r="B28" s="13"/>
      <c r="C28" s="13"/>
      <c r="D28" s="13"/>
      <c r="E28" s="15">
        <f>SUM(E26:E27)</f>
        <v>8</v>
      </c>
      <c r="F28" s="15">
        <f t="shared" ref="F28:G28" si="3">SUM(F26:F27)</f>
        <v>16</v>
      </c>
      <c r="G28" s="15">
        <f t="shared" si="3"/>
        <v>24</v>
      </c>
    </row>
    <row r="29" spans="1:7" x14ac:dyDescent="0.25">
      <c r="A29" s="13"/>
      <c r="B29" s="13"/>
      <c r="C29" s="13"/>
      <c r="D29" s="13"/>
      <c r="E29" s="15"/>
      <c r="F29" s="15"/>
      <c r="G29" s="15"/>
    </row>
    <row r="30" spans="1:7" x14ac:dyDescent="0.25">
      <c r="A30" s="13" t="s">
        <v>128</v>
      </c>
      <c r="B30" s="13" t="s">
        <v>44</v>
      </c>
      <c r="C30" s="14" t="s">
        <v>42</v>
      </c>
      <c r="D30" s="13" t="s">
        <v>45</v>
      </c>
      <c r="E30" s="15">
        <v>17</v>
      </c>
      <c r="F30" s="15">
        <v>1</v>
      </c>
      <c r="G30" s="15">
        <v>18</v>
      </c>
    </row>
    <row r="31" spans="1:7" x14ac:dyDescent="0.25">
      <c r="A31" s="13"/>
      <c r="B31" s="13" t="s">
        <v>46</v>
      </c>
      <c r="C31" s="14" t="s">
        <v>42</v>
      </c>
      <c r="D31" s="13" t="s">
        <v>47</v>
      </c>
      <c r="E31" s="15">
        <v>15</v>
      </c>
      <c r="F31" s="15">
        <v>39</v>
      </c>
      <c r="G31" s="15">
        <v>54</v>
      </c>
    </row>
    <row r="32" spans="1:7" x14ac:dyDescent="0.25">
      <c r="A32" s="13"/>
      <c r="B32" s="13" t="s">
        <v>132</v>
      </c>
      <c r="C32" s="14" t="s">
        <v>49</v>
      </c>
      <c r="D32" s="13" t="s">
        <v>133</v>
      </c>
      <c r="E32" s="15">
        <v>8</v>
      </c>
      <c r="F32" s="15">
        <v>13</v>
      </c>
      <c r="G32" s="15">
        <v>21</v>
      </c>
    </row>
    <row r="33" spans="1:7" x14ac:dyDescent="0.25">
      <c r="A33" s="13"/>
      <c r="B33" s="13" t="s">
        <v>48</v>
      </c>
      <c r="C33" s="14" t="s">
        <v>49</v>
      </c>
      <c r="D33" s="13" t="s">
        <v>50</v>
      </c>
      <c r="E33" s="15"/>
      <c r="F33" s="15">
        <v>9</v>
      </c>
      <c r="G33" s="15">
        <v>9</v>
      </c>
    </row>
    <row r="34" spans="1:7" x14ac:dyDescent="0.25">
      <c r="A34" s="13"/>
      <c r="B34" s="13" t="s">
        <v>140</v>
      </c>
      <c r="C34" s="14" t="s">
        <v>42</v>
      </c>
      <c r="D34" s="13" t="s">
        <v>141</v>
      </c>
      <c r="E34" s="15">
        <v>12</v>
      </c>
      <c r="F34" s="15">
        <v>16</v>
      </c>
      <c r="G34" s="15">
        <v>28</v>
      </c>
    </row>
    <row r="35" spans="1:7" x14ac:dyDescent="0.25">
      <c r="A35" s="13" t="s">
        <v>162</v>
      </c>
      <c r="B35" s="13"/>
      <c r="C35" s="13"/>
      <c r="D35" s="13"/>
      <c r="E35" s="15">
        <f t="shared" ref="E35:F35" si="4">SUM(E30:E34)</f>
        <v>52</v>
      </c>
      <c r="F35" s="15">
        <f t="shared" si="4"/>
        <v>78</v>
      </c>
      <c r="G35" s="15">
        <f>SUM(G30:G34)</f>
        <v>130</v>
      </c>
    </row>
    <row r="36" spans="1:7" x14ac:dyDescent="0.25">
      <c r="A36" s="13"/>
      <c r="B36" s="13"/>
      <c r="C36" s="13"/>
      <c r="D36" s="13"/>
      <c r="E36" s="15"/>
      <c r="F36" s="15"/>
      <c r="G36" s="15"/>
    </row>
    <row r="37" spans="1:7" x14ac:dyDescent="0.25">
      <c r="A37" s="13" t="s">
        <v>55</v>
      </c>
      <c r="B37" s="13" t="s">
        <v>41</v>
      </c>
      <c r="C37" s="14" t="s">
        <v>42</v>
      </c>
      <c r="D37" s="13" t="s">
        <v>43</v>
      </c>
      <c r="E37" s="15"/>
      <c r="F37" s="15">
        <v>1</v>
      </c>
      <c r="G37" s="15">
        <v>1</v>
      </c>
    </row>
    <row r="38" spans="1:7" x14ac:dyDescent="0.25">
      <c r="A38" s="13"/>
      <c r="B38" s="13" t="s">
        <v>51</v>
      </c>
      <c r="C38" s="14" t="s">
        <v>42</v>
      </c>
      <c r="D38" s="13" t="s">
        <v>52</v>
      </c>
      <c r="E38" s="15"/>
      <c r="F38" s="15">
        <v>9</v>
      </c>
      <c r="G38" s="15">
        <v>9</v>
      </c>
    </row>
    <row r="39" spans="1:7" x14ac:dyDescent="0.25">
      <c r="A39" s="13"/>
      <c r="B39" s="13" t="s">
        <v>53</v>
      </c>
      <c r="C39" s="14" t="s">
        <v>42</v>
      </c>
      <c r="D39" s="13" t="s">
        <v>54</v>
      </c>
      <c r="E39" s="15">
        <v>2</v>
      </c>
      <c r="F39" s="15">
        <v>25</v>
      </c>
      <c r="G39" s="15">
        <v>27</v>
      </c>
    </row>
    <row r="40" spans="1:7" x14ac:dyDescent="0.25">
      <c r="A40" s="13"/>
      <c r="B40" s="13" t="s">
        <v>163</v>
      </c>
      <c r="C40" s="14" t="s">
        <v>42</v>
      </c>
      <c r="D40" s="13" t="s">
        <v>164</v>
      </c>
      <c r="E40" s="15">
        <v>16</v>
      </c>
      <c r="F40" s="15">
        <v>28</v>
      </c>
      <c r="G40" s="15">
        <v>44</v>
      </c>
    </row>
    <row r="41" spans="1:7" x14ac:dyDescent="0.25">
      <c r="A41" s="13"/>
      <c r="B41" s="13" t="s">
        <v>177</v>
      </c>
      <c r="C41" s="14" t="s">
        <v>42</v>
      </c>
      <c r="D41" s="13" t="s">
        <v>178</v>
      </c>
      <c r="E41" s="15">
        <v>1</v>
      </c>
      <c r="F41" s="15">
        <v>2</v>
      </c>
      <c r="G41" s="15">
        <v>3</v>
      </c>
    </row>
    <row r="42" spans="1:7" x14ac:dyDescent="0.25">
      <c r="A42" s="13"/>
      <c r="B42" s="13" t="s">
        <v>58</v>
      </c>
      <c r="C42" s="14" t="s">
        <v>42</v>
      </c>
      <c r="D42" s="13" t="s">
        <v>59</v>
      </c>
      <c r="E42" s="15">
        <v>29</v>
      </c>
      <c r="F42" s="15">
        <v>99</v>
      </c>
      <c r="G42" s="15">
        <v>128</v>
      </c>
    </row>
    <row r="43" spans="1:7" x14ac:dyDescent="0.25">
      <c r="A43" s="13"/>
      <c r="B43" s="13" t="s">
        <v>165</v>
      </c>
      <c r="C43" s="14" t="s">
        <v>42</v>
      </c>
      <c r="D43" s="13" t="s">
        <v>166</v>
      </c>
      <c r="E43" s="15">
        <v>5</v>
      </c>
      <c r="F43" s="15">
        <v>7</v>
      </c>
      <c r="G43" s="15">
        <v>12</v>
      </c>
    </row>
    <row r="44" spans="1:7" x14ac:dyDescent="0.25">
      <c r="A44" s="13"/>
      <c r="B44" s="13" t="s">
        <v>179</v>
      </c>
      <c r="C44" s="14" t="s">
        <v>42</v>
      </c>
      <c r="D44" s="13" t="s">
        <v>180</v>
      </c>
      <c r="E44" s="15">
        <v>1</v>
      </c>
      <c r="F44" s="15"/>
      <c r="G44" s="15">
        <v>1</v>
      </c>
    </row>
    <row r="45" spans="1:7" x14ac:dyDescent="0.25">
      <c r="A45" s="13"/>
      <c r="B45" s="13" t="s">
        <v>167</v>
      </c>
      <c r="C45" s="14" t="s">
        <v>42</v>
      </c>
      <c r="D45" s="13" t="s">
        <v>168</v>
      </c>
      <c r="E45" s="15">
        <v>5</v>
      </c>
      <c r="F45" s="15">
        <v>6</v>
      </c>
      <c r="G45" s="15">
        <v>11</v>
      </c>
    </row>
    <row r="46" spans="1:7" x14ac:dyDescent="0.25">
      <c r="A46" s="13"/>
      <c r="B46" s="13" t="s">
        <v>169</v>
      </c>
      <c r="C46" s="14" t="s">
        <v>42</v>
      </c>
      <c r="D46" s="13" t="s">
        <v>170</v>
      </c>
      <c r="E46" s="15">
        <v>4</v>
      </c>
      <c r="F46" s="15">
        <v>10</v>
      </c>
      <c r="G46" s="15">
        <v>14</v>
      </c>
    </row>
    <row r="47" spans="1:7" x14ac:dyDescent="0.25">
      <c r="A47" s="13" t="s">
        <v>171</v>
      </c>
      <c r="B47" s="13"/>
      <c r="C47" s="13"/>
      <c r="D47" s="13"/>
      <c r="E47" s="15">
        <f t="shared" ref="E47:F47" si="5">SUM(E37:E46)</f>
        <v>63</v>
      </c>
      <c r="F47" s="15">
        <f t="shared" si="5"/>
        <v>187</v>
      </c>
      <c r="G47" s="15">
        <f>SUM(G37:G46)</f>
        <v>250</v>
      </c>
    </row>
    <row r="48" spans="1:7" x14ac:dyDescent="0.25">
      <c r="A48" s="13"/>
      <c r="B48" s="13"/>
      <c r="C48" s="13"/>
      <c r="D48" s="13"/>
      <c r="E48" s="15"/>
      <c r="F48" s="15"/>
      <c r="G48" s="15"/>
    </row>
    <row r="49" spans="1:7" x14ac:dyDescent="0.25">
      <c r="A49" s="2" t="s">
        <v>115</v>
      </c>
      <c r="E49" s="3">
        <f>SUM(E47,E35,E28,E24)</f>
        <v>136</v>
      </c>
      <c r="F49" s="3">
        <f>SUM(F47,F35,F28,F24)</f>
        <v>349</v>
      </c>
      <c r="G49" s="3">
        <f>SUM(G47,G35,G28,G24)</f>
        <v>485</v>
      </c>
    </row>
    <row r="51" spans="1:7" x14ac:dyDescent="0.25">
      <c r="A51" s="2" t="s">
        <v>116</v>
      </c>
    </row>
    <row r="52" spans="1:7" x14ac:dyDescent="0.25">
      <c r="A52" s="10" t="s">
        <v>7</v>
      </c>
      <c r="B52" s="13" t="s">
        <v>6</v>
      </c>
      <c r="C52" s="14" t="s">
        <v>73</v>
      </c>
      <c r="D52" s="13" t="s">
        <v>7</v>
      </c>
      <c r="E52" s="15">
        <v>3</v>
      </c>
      <c r="F52" s="15">
        <v>13</v>
      </c>
      <c r="G52" s="15">
        <v>16</v>
      </c>
    </row>
    <row r="53" spans="1:7" x14ac:dyDescent="0.25">
      <c r="A53" s="10"/>
      <c r="B53" s="13" t="s">
        <v>181</v>
      </c>
      <c r="C53" s="14" t="s">
        <v>142</v>
      </c>
      <c r="D53" s="13" t="s">
        <v>182</v>
      </c>
      <c r="E53" s="15"/>
      <c r="F53" s="15">
        <v>1</v>
      </c>
      <c r="G53" s="15">
        <v>1</v>
      </c>
    </row>
    <row r="54" spans="1:7" x14ac:dyDescent="0.25">
      <c r="A54" s="10"/>
      <c r="B54" s="13" t="s">
        <v>107</v>
      </c>
      <c r="C54" s="14" t="s">
        <v>75</v>
      </c>
      <c r="D54" s="13" t="s">
        <v>108</v>
      </c>
      <c r="E54" s="15">
        <v>1</v>
      </c>
      <c r="F54" s="15"/>
      <c r="G54" s="15">
        <v>1</v>
      </c>
    </row>
    <row r="55" spans="1:7" x14ac:dyDescent="0.25">
      <c r="A55" s="3" t="s">
        <v>121</v>
      </c>
      <c r="E55" s="3">
        <f>SUM(E52:E54)</f>
        <v>4</v>
      </c>
      <c r="F55" s="3">
        <f>SUM(F52:F54)</f>
        <v>14</v>
      </c>
      <c r="G55" s="3">
        <f>SUM(G52:G54)</f>
        <v>18</v>
      </c>
    </row>
    <row r="57" spans="1:7" x14ac:dyDescent="0.25">
      <c r="A57" s="3" t="s">
        <v>8</v>
      </c>
      <c r="B57" s="13" t="s">
        <v>60</v>
      </c>
      <c r="C57" s="14" t="s">
        <v>61</v>
      </c>
      <c r="D57" s="13" t="s">
        <v>62</v>
      </c>
      <c r="E57" s="15">
        <v>1</v>
      </c>
      <c r="F57" s="15">
        <v>3</v>
      </c>
      <c r="G57" s="15">
        <v>4</v>
      </c>
    </row>
    <row r="58" spans="1:7" x14ac:dyDescent="0.25">
      <c r="B58" s="13" t="s">
        <v>183</v>
      </c>
      <c r="C58" s="14" t="s">
        <v>142</v>
      </c>
      <c r="D58" s="13" t="s">
        <v>184</v>
      </c>
      <c r="E58" s="15">
        <v>1</v>
      </c>
      <c r="F58" s="15"/>
      <c r="G58" s="15">
        <v>1</v>
      </c>
    </row>
    <row r="59" spans="1:7" x14ac:dyDescent="0.25">
      <c r="A59" s="14" t="s">
        <v>185</v>
      </c>
      <c r="B59" s="14"/>
      <c r="C59" s="14"/>
      <c r="D59" s="14"/>
      <c r="E59" s="16">
        <f>SUM(E57:E58)</f>
        <v>2</v>
      </c>
      <c r="F59" s="16">
        <f t="shared" ref="F59:G59" si="6">SUM(F57:F58)</f>
        <v>3</v>
      </c>
      <c r="G59" s="16">
        <f t="shared" si="6"/>
        <v>5</v>
      </c>
    </row>
    <row r="61" spans="1:7" x14ac:dyDescent="0.25">
      <c r="A61" s="10" t="s">
        <v>111</v>
      </c>
      <c r="B61" s="13" t="s">
        <v>9</v>
      </c>
      <c r="C61" s="14" t="s">
        <v>75</v>
      </c>
      <c r="D61" s="13" t="s">
        <v>10</v>
      </c>
      <c r="E61" s="15"/>
      <c r="F61" s="15">
        <v>1</v>
      </c>
      <c r="G61" s="15">
        <v>1</v>
      </c>
    </row>
    <row r="62" spans="1:7" x14ac:dyDescent="0.25">
      <c r="A62" s="10"/>
      <c r="B62" s="13" t="s">
        <v>186</v>
      </c>
      <c r="C62" s="14" t="s">
        <v>75</v>
      </c>
      <c r="D62" s="13" t="s">
        <v>187</v>
      </c>
      <c r="E62" s="15">
        <v>10</v>
      </c>
      <c r="F62" s="15"/>
      <c r="G62" s="15">
        <v>10</v>
      </c>
    </row>
    <row r="63" spans="1:7" x14ac:dyDescent="0.25">
      <c r="A63" s="10"/>
      <c r="B63" s="13" t="s">
        <v>188</v>
      </c>
      <c r="C63" s="14" t="s">
        <v>75</v>
      </c>
      <c r="D63" s="13" t="s">
        <v>189</v>
      </c>
      <c r="E63" s="15">
        <v>1</v>
      </c>
      <c r="F63" s="15"/>
      <c r="G63" s="15">
        <v>1</v>
      </c>
    </row>
    <row r="64" spans="1:7" x14ac:dyDescent="0.25">
      <c r="A64" s="10"/>
      <c r="B64" s="13" t="s">
        <v>174</v>
      </c>
      <c r="C64" s="14" t="s">
        <v>75</v>
      </c>
      <c r="D64" s="13" t="s">
        <v>190</v>
      </c>
      <c r="E64" s="15">
        <v>13</v>
      </c>
      <c r="F64" s="15"/>
      <c r="G64" s="15">
        <v>13</v>
      </c>
    </row>
    <row r="65" spans="1:7" x14ac:dyDescent="0.25">
      <c r="A65" s="10"/>
      <c r="B65" s="13" t="s">
        <v>191</v>
      </c>
      <c r="C65" s="14" t="s">
        <v>75</v>
      </c>
      <c r="D65" s="13" t="s">
        <v>192</v>
      </c>
      <c r="E65" s="15">
        <v>3</v>
      </c>
      <c r="F65" s="15">
        <v>1</v>
      </c>
      <c r="G65" s="15">
        <v>4</v>
      </c>
    </row>
    <row r="66" spans="1:7" x14ac:dyDescent="0.25">
      <c r="A66" s="3" t="s">
        <v>121</v>
      </c>
      <c r="B66" s="14"/>
      <c r="C66" s="13"/>
      <c r="D66" s="13"/>
      <c r="E66" s="15">
        <f t="shared" ref="E66:F66" si="7">SUM(E61:E65)</f>
        <v>27</v>
      </c>
      <c r="F66" s="15">
        <f t="shared" si="7"/>
        <v>2</v>
      </c>
      <c r="G66" s="15">
        <f>SUM(G61:G65)</f>
        <v>29</v>
      </c>
    </row>
    <row r="68" spans="1:7" x14ac:dyDescent="0.25">
      <c r="A68" s="10" t="s">
        <v>110</v>
      </c>
      <c r="B68" s="14" t="s">
        <v>72</v>
      </c>
      <c r="C68" s="13" t="s">
        <v>73</v>
      </c>
      <c r="D68" s="13" t="s">
        <v>74</v>
      </c>
      <c r="E68" s="15">
        <v>7</v>
      </c>
      <c r="F68" s="15">
        <v>20</v>
      </c>
      <c r="G68" s="15">
        <v>27</v>
      </c>
    </row>
    <row r="70" spans="1:7" x14ac:dyDescent="0.25">
      <c r="A70" s="14" t="s">
        <v>193</v>
      </c>
      <c r="B70" s="13" t="s">
        <v>194</v>
      </c>
      <c r="C70" s="14" t="s">
        <v>73</v>
      </c>
      <c r="D70" s="13" t="s">
        <v>195</v>
      </c>
      <c r="E70" s="15"/>
      <c r="F70" s="15">
        <v>2</v>
      </c>
      <c r="G70" s="15">
        <v>2</v>
      </c>
    </row>
    <row r="71" spans="1:7" x14ac:dyDescent="0.25">
      <c r="A71" s="14"/>
      <c r="B71" s="13" t="s">
        <v>196</v>
      </c>
      <c r="C71" s="14" t="s">
        <v>61</v>
      </c>
      <c r="D71" s="13" t="s">
        <v>197</v>
      </c>
      <c r="E71" s="15">
        <v>3</v>
      </c>
      <c r="F71" s="15">
        <v>1</v>
      </c>
      <c r="G71" s="15">
        <v>4</v>
      </c>
    </row>
    <row r="72" spans="1:7" x14ac:dyDescent="0.25">
      <c r="A72" s="14" t="s">
        <v>198</v>
      </c>
      <c r="B72" s="14"/>
      <c r="C72" s="14"/>
      <c r="D72" s="14"/>
      <c r="E72" s="16">
        <v>3</v>
      </c>
      <c r="F72" s="16">
        <v>3</v>
      </c>
      <c r="G72" s="16">
        <v>6</v>
      </c>
    </row>
    <row r="73" spans="1:7" x14ac:dyDescent="0.25">
      <c r="A73" s="14"/>
      <c r="B73" s="14"/>
      <c r="C73" s="14"/>
      <c r="D73" s="14"/>
      <c r="E73" s="16"/>
      <c r="F73" s="16"/>
      <c r="G73" s="16"/>
    </row>
    <row r="74" spans="1:7" x14ac:dyDescent="0.25">
      <c r="A74" s="10" t="s">
        <v>112</v>
      </c>
      <c r="B74" s="13" t="s">
        <v>11</v>
      </c>
      <c r="C74" s="14" t="s">
        <v>73</v>
      </c>
      <c r="D74" s="13" t="s">
        <v>12</v>
      </c>
      <c r="E74" s="15">
        <v>9</v>
      </c>
      <c r="F74" s="15">
        <v>12</v>
      </c>
      <c r="G74" s="15">
        <v>21</v>
      </c>
    </row>
    <row r="75" spans="1:7" x14ac:dyDescent="0.25">
      <c r="A75" s="10"/>
      <c r="B75" s="13" t="s">
        <v>76</v>
      </c>
      <c r="C75" s="14" t="s">
        <v>77</v>
      </c>
      <c r="D75" s="13" t="s">
        <v>78</v>
      </c>
      <c r="E75" s="15">
        <v>2</v>
      </c>
      <c r="F75" s="15">
        <v>3</v>
      </c>
      <c r="G75" s="15">
        <v>5</v>
      </c>
    </row>
    <row r="76" spans="1:7" x14ac:dyDescent="0.25">
      <c r="A76" s="10"/>
      <c r="B76" s="13"/>
      <c r="C76" s="14" t="s">
        <v>73</v>
      </c>
      <c r="D76" s="13" t="s">
        <v>78</v>
      </c>
      <c r="E76" s="15">
        <v>9</v>
      </c>
      <c r="F76" s="15">
        <v>2</v>
      </c>
      <c r="G76" s="15">
        <v>11</v>
      </c>
    </row>
    <row r="77" spans="1:7" x14ac:dyDescent="0.25">
      <c r="A77" s="10"/>
      <c r="B77" s="13" t="s">
        <v>83</v>
      </c>
      <c r="C77" s="14" t="s">
        <v>75</v>
      </c>
      <c r="D77" s="13" t="s">
        <v>84</v>
      </c>
      <c r="E77" s="15">
        <v>1</v>
      </c>
      <c r="F77" s="15">
        <v>4</v>
      </c>
      <c r="G77" s="15">
        <v>5</v>
      </c>
    </row>
    <row r="78" spans="1:7" x14ac:dyDescent="0.25">
      <c r="A78" s="3" t="s">
        <v>121</v>
      </c>
      <c r="B78" s="14"/>
      <c r="C78" s="13"/>
      <c r="D78" s="13"/>
      <c r="E78" s="15">
        <f>SUM(E74:E77)</f>
        <v>21</v>
      </c>
      <c r="F78" s="15">
        <f>SUM(F74:F77)</f>
        <v>21</v>
      </c>
      <c r="G78" s="15">
        <f>SUM(G74:G77)</f>
        <v>42</v>
      </c>
    </row>
    <row r="80" spans="1:7" x14ac:dyDescent="0.25">
      <c r="A80" s="10" t="s">
        <v>13</v>
      </c>
      <c r="B80" s="14" t="s">
        <v>134</v>
      </c>
      <c r="C80" s="13" t="s">
        <v>61</v>
      </c>
      <c r="D80" s="13" t="s">
        <v>135</v>
      </c>
      <c r="E80" s="15">
        <v>18</v>
      </c>
      <c r="F80" s="15">
        <v>3</v>
      </c>
      <c r="G80" s="15">
        <v>21</v>
      </c>
    </row>
    <row r="81" spans="1:7" x14ac:dyDescent="0.25">
      <c r="A81" s="10"/>
      <c r="B81" s="14" t="s">
        <v>143</v>
      </c>
      <c r="C81" s="13" t="s">
        <v>142</v>
      </c>
      <c r="D81" s="13" t="s">
        <v>144</v>
      </c>
      <c r="E81" s="15">
        <v>1</v>
      </c>
      <c r="F81" s="15"/>
      <c r="G81" s="15">
        <v>1</v>
      </c>
    </row>
    <row r="82" spans="1:7" x14ac:dyDescent="0.25">
      <c r="A82" s="10"/>
      <c r="B82" s="14" t="s">
        <v>14</v>
      </c>
      <c r="C82" s="13" t="s">
        <v>75</v>
      </c>
      <c r="D82" s="13" t="s">
        <v>15</v>
      </c>
      <c r="E82" s="15">
        <v>3</v>
      </c>
      <c r="F82" s="15">
        <v>10</v>
      </c>
      <c r="G82" s="15">
        <v>13</v>
      </c>
    </row>
    <row r="83" spans="1:7" x14ac:dyDescent="0.25">
      <c r="A83" s="3" t="s">
        <v>121</v>
      </c>
      <c r="E83" s="3">
        <f>SUM(E80:E82)</f>
        <v>22</v>
      </c>
      <c r="F83" s="3">
        <f>SUM(F80:F82)</f>
        <v>13</v>
      </c>
      <c r="G83" s="3">
        <f>SUM(G80:G82)</f>
        <v>35</v>
      </c>
    </row>
    <row r="85" spans="1:7" x14ac:dyDescent="0.25">
      <c r="A85" s="10" t="s">
        <v>16</v>
      </c>
      <c r="B85" s="14" t="s">
        <v>79</v>
      </c>
      <c r="C85" s="13" t="s">
        <v>75</v>
      </c>
      <c r="D85" s="13" t="s">
        <v>80</v>
      </c>
      <c r="E85" s="15">
        <v>1</v>
      </c>
      <c r="F85" s="15"/>
      <c r="G85" s="15">
        <v>1</v>
      </c>
    </row>
    <row r="86" spans="1:7" x14ac:dyDescent="0.25">
      <c r="A86" s="10"/>
      <c r="B86" s="14" t="s">
        <v>81</v>
      </c>
      <c r="C86" s="13" t="s">
        <v>75</v>
      </c>
      <c r="D86" s="13" t="s">
        <v>82</v>
      </c>
      <c r="E86" s="15">
        <v>1</v>
      </c>
      <c r="F86" s="15">
        <v>6</v>
      </c>
      <c r="G86" s="15">
        <v>7</v>
      </c>
    </row>
    <row r="87" spans="1:7" x14ac:dyDescent="0.25">
      <c r="A87" s="3" t="s">
        <v>121</v>
      </c>
      <c r="E87" s="3">
        <f>SUM(E85:E86)</f>
        <v>2</v>
      </c>
      <c r="F87" s="3">
        <f>SUM(F85:F86)</f>
        <v>6</v>
      </c>
      <c r="G87" s="3">
        <f>SUM(G85:G86)</f>
        <v>8</v>
      </c>
    </row>
    <row r="89" spans="1:7" x14ac:dyDescent="0.25">
      <c r="A89" s="10" t="s">
        <v>17</v>
      </c>
      <c r="B89" s="14" t="s">
        <v>136</v>
      </c>
      <c r="C89" s="13" t="s">
        <v>77</v>
      </c>
      <c r="D89" s="13" t="s">
        <v>137</v>
      </c>
      <c r="E89" s="15">
        <v>1</v>
      </c>
      <c r="F89" s="15">
        <v>11</v>
      </c>
      <c r="G89" s="15">
        <v>12</v>
      </c>
    </row>
    <row r="90" spans="1:7" x14ac:dyDescent="0.25">
      <c r="A90" s="10"/>
      <c r="B90" s="14" t="s">
        <v>145</v>
      </c>
      <c r="C90" s="13" t="s">
        <v>146</v>
      </c>
      <c r="D90" s="13" t="s">
        <v>147</v>
      </c>
      <c r="E90" s="15">
        <v>37</v>
      </c>
      <c r="F90" s="15">
        <v>47</v>
      </c>
      <c r="G90" s="15">
        <v>84</v>
      </c>
    </row>
    <row r="91" spans="1:7" x14ac:dyDescent="0.25">
      <c r="A91" s="10"/>
      <c r="B91" s="14" t="s">
        <v>172</v>
      </c>
      <c r="C91" s="13" t="s">
        <v>142</v>
      </c>
      <c r="D91" s="13" t="s">
        <v>173</v>
      </c>
      <c r="E91" s="15"/>
      <c r="F91" s="15">
        <v>4</v>
      </c>
      <c r="G91" s="15">
        <v>4</v>
      </c>
    </row>
    <row r="92" spans="1:7" x14ac:dyDescent="0.25">
      <c r="A92" s="3" t="s">
        <v>121</v>
      </c>
      <c r="E92" s="3">
        <f>SUM(E89:E91)</f>
        <v>38</v>
      </c>
      <c r="F92" s="3">
        <f>SUM(F89:F91)</f>
        <v>62</v>
      </c>
      <c r="G92" s="3">
        <f>SUM(G89:G91)</f>
        <v>100</v>
      </c>
    </row>
    <row r="94" spans="1:7" x14ac:dyDescent="0.25">
      <c r="A94" s="2" t="s">
        <v>116</v>
      </c>
      <c r="E94" s="4">
        <f>SUM(E92,E87,E83,E78,E72,E68,E66,E59,E55)</f>
        <v>126</v>
      </c>
      <c r="F94" s="4">
        <f t="shared" ref="F94:G94" si="8">SUM(F92,F87,F83,F78,F72,F68,F66,F59,F55)</f>
        <v>144</v>
      </c>
      <c r="G94" s="4">
        <f t="shared" si="8"/>
        <v>270</v>
      </c>
    </row>
    <row r="95" spans="1:7" x14ac:dyDescent="0.25">
      <c r="A95" s="2"/>
      <c r="E95" s="4"/>
      <c r="F95" s="4"/>
      <c r="G95" s="4"/>
    </row>
    <row r="96" spans="1:7" x14ac:dyDescent="0.25">
      <c r="A96" s="2" t="s">
        <v>122</v>
      </c>
    </row>
    <row r="97" spans="1:7" x14ac:dyDescent="0.25">
      <c r="A97" s="10" t="s">
        <v>24</v>
      </c>
      <c r="B97" s="14" t="s">
        <v>94</v>
      </c>
      <c r="C97" s="13" t="s">
        <v>95</v>
      </c>
      <c r="D97" s="13" t="s">
        <v>96</v>
      </c>
      <c r="E97" s="15"/>
      <c r="F97" s="15"/>
      <c r="G97" s="15"/>
    </row>
    <row r="98" spans="1:7" x14ac:dyDescent="0.25">
      <c r="A98" s="10"/>
      <c r="B98" s="14" t="s">
        <v>97</v>
      </c>
      <c r="C98" s="13" t="s">
        <v>95</v>
      </c>
      <c r="D98" s="13" t="s">
        <v>98</v>
      </c>
      <c r="E98" s="15">
        <v>10</v>
      </c>
      <c r="F98" s="15">
        <v>23</v>
      </c>
      <c r="G98" s="15">
        <v>33</v>
      </c>
    </row>
    <row r="99" spans="1:7" x14ac:dyDescent="0.25">
      <c r="A99" s="10"/>
      <c r="B99" s="14" t="s">
        <v>148</v>
      </c>
      <c r="C99" s="13" t="s">
        <v>89</v>
      </c>
      <c r="D99" s="13" t="s">
        <v>149</v>
      </c>
      <c r="E99" s="15"/>
      <c r="F99" s="15">
        <v>1</v>
      </c>
      <c r="G99" s="15">
        <v>1</v>
      </c>
    </row>
    <row r="100" spans="1:7" x14ac:dyDescent="0.25">
      <c r="A100" s="3" t="s">
        <v>121</v>
      </c>
      <c r="E100" s="3">
        <f>SUM(E97:E99)</f>
        <v>10</v>
      </c>
      <c r="F100" s="3">
        <f>SUM(F97:F99)</f>
        <v>24</v>
      </c>
      <c r="G100" s="3">
        <f>SUM(G97:G99)</f>
        <v>34</v>
      </c>
    </row>
    <row r="102" spans="1:7" x14ac:dyDescent="0.25">
      <c r="A102" s="3" t="s">
        <v>26</v>
      </c>
      <c r="B102" s="14" t="s">
        <v>25</v>
      </c>
      <c r="C102" s="13" t="s">
        <v>85</v>
      </c>
      <c r="D102" s="13" t="s">
        <v>26</v>
      </c>
      <c r="E102" s="15">
        <v>12</v>
      </c>
      <c r="F102" s="15">
        <v>9</v>
      </c>
      <c r="G102" s="15">
        <v>21</v>
      </c>
    </row>
    <row r="103" spans="1:7" x14ac:dyDescent="0.25">
      <c r="A103" s="10"/>
      <c r="B103" s="14" t="s">
        <v>150</v>
      </c>
      <c r="C103" s="13" t="s">
        <v>89</v>
      </c>
      <c r="D103" s="13" t="s">
        <v>151</v>
      </c>
      <c r="E103" s="15"/>
      <c r="F103" s="15"/>
      <c r="G103" s="15"/>
    </row>
    <row r="104" spans="1:7" x14ac:dyDescent="0.25">
      <c r="A104" s="3" t="s">
        <v>121</v>
      </c>
      <c r="E104" s="3">
        <f>SUM(E102:E103)</f>
        <v>12</v>
      </c>
      <c r="F104" s="3">
        <f>SUM(F102:F103)</f>
        <v>9</v>
      </c>
      <c r="G104" s="3">
        <f>SUM(G102:G103)</f>
        <v>21</v>
      </c>
    </row>
    <row r="106" spans="1:7" x14ac:dyDescent="0.25">
      <c r="A106" s="3" t="s">
        <v>152</v>
      </c>
      <c r="B106" s="14" t="s">
        <v>153</v>
      </c>
      <c r="C106" s="13" t="s">
        <v>85</v>
      </c>
      <c r="D106" s="13" t="s">
        <v>154</v>
      </c>
      <c r="E106" s="15">
        <v>59</v>
      </c>
      <c r="F106" s="15">
        <v>23</v>
      </c>
      <c r="G106" s="15">
        <v>82</v>
      </c>
    </row>
    <row r="107" spans="1:7" x14ac:dyDescent="0.25">
      <c r="A107" s="10"/>
      <c r="B107" s="10"/>
      <c r="C107" s="10"/>
      <c r="D107" s="10"/>
      <c r="E107" s="11"/>
      <c r="F107" s="11"/>
      <c r="G107" s="11"/>
    </row>
    <row r="108" spans="1:7" x14ac:dyDescent="0.25">
      <c r="A108" s="10" t="s">
        <v>138</v>
      </c>
      <c r="B108" s="14" t="s">
        <v>86</v>
      </c>
      <c r="C108" s="13" t="s">
        <v>85</v>
      </c>
      <c r="D108" s="13" t="s">
        <v>87</v>
      </c>
      <c r="E108" s="15">
        <v>15</v>
      </c>
      <c r="F108" s="15">
        <v>35</v>
      </c>
      <c r="G108" s="15">
        <v>50</v>
      </c>
    </row>
    <row r="109" spans="1:7" x14ac:dyDescent="0.25">
      <c r="A109" s="10"/>
      <c r="B109" s="14" t="s">
        <v>88</v>
      </c>
      <c r="C109" s="13" t="s">
        <v>89</v>
      </c>
      <c r="D109" s="13" t="s">
        <v>90</v>
      </c>
      <c r="E109" s="15"/>
      <c r="F109" s="15">
        <v>1</v>
      </c>
      <c r="G109" s="15">
        <v>1</v>
      </c>
    </row>
    <row r="110" spans="1:7" x14ac:dyDescent="0.25">
      <c r="A110" s="10"/>
      <c r="B110" s="14" t="s">
        <v>91</v>
      </c>
      <c r="C110" s="13" t="s">
        <v>92</v>
      </c>
      <c r="D110" s="13" t="s">
        <v>93</v>
      </c>
      <c r="E110" s="15">
        <v>1</v>
      </c>
      <c r="F110" s="15">
        <v>36</v>
      </c>
      <c r="G110" s="15">
        <v>37</v>
      </c>
    </row>
    <row r="111" spans="1:7" x14ac:dyDescent="0.25">
      <c r="A111" s="3" t="s">
        <v>121</v>
      </c>
      <c r="E111" s="3">
        <f>SUM(E108:E110)</f>
        <v>16</v>
      </c>
      <c r="F111" s="3">
        <f>SUM(F108:F110)</f>
        <v>72</v>
      </c>
      <c r="G111" s="3">
        <f>SUM(G108:G110)</f>
        <v>88</v>
      </c>
    </row>
    <row r="113" spans="1:7" x14ac:dyDescent="0.25">
      <c r="A113" s="10" t="s">
        <v>113</v>
      </c>
      <c r="B113" s="14" t="s">
        <v>18</v>
      </c>
      <c r="C113" s="13" t="s">
        <v>95</v>
      </c>
      <c r="D113" s="13" t="s">
        <v>19</v>
      </c>
      <c r="E113" s="15">
        <v>55</v>
      </c>
      <c r="F113" s="15"/>
      <c r="G113" s="15">
        <v>55</v>
      </c>
    </row>
    <row r="114" spans="1:7" x14ac:dyDescent="0.25">
      <c r="A114" s="10"/>
      <c r="B114" s="14" t="s">
        <v>102</v>
      </c>
      <c r="C114" s="13" t="s">
        <v>89</v>
      </c>
      <c r="D114" s="13" t="s">
        <v>103</v>
      </c>
      <c r="E114" s="15">
        <v>2</v>
      </c>
      <c r="F114" s="15"/>
      <c r="G114" s="15">
        <v>2</v>
      </c>
    </row>
    <row r="115" spans="1:7" x14ac:dyDescent="0.25">
      <c r="A115" s="3" t="s">
        <v>121</v>
      </c>
      <c r="E115" s="3">
        <f>SUM(E113:E114)</f>
        <v>57</v>
      </c>
      <c r="F115" s="3">
        <f>SUM(F113:F114)</f>
        <v>0</v>
      </c>
      <c r="G115" s="3">
        <f>SUM(G113:G114)</f>
        <v>57</v>
      </c>
    </row>
    <row r="117" spans="1:7" x14ac:dyDescent="0.25">
      <c r="A117" s="10" t="s">
        <v>104</v>
      </c>
      <c r="B117" s="14" t="s">
        <v>99</v>
      </c>
      <c r="C117" s="13" t="s">
        <v>85</v>
      </c>
      <c r="D117" s="13" t="s">
        <v>27</v>
      </c>
      <c r="E117" s="15">
        <v>1</v>
      </c>
      <c r="F117" s="15">
        <v>19</v>
      </c>
      <c r="G117" s="15">
        <v>20</v>
      </c>
    </row>
    <row r="118" spans="1:7" x14ac:dyDescent="0.25">
      <c r="A118" s="10"/>
      <c r="B118" s="14" t="s">
        <v>100</v>
      </c>
      <c r="C118" s="13" t="s">
        <v>89</v>
      </c>
      <c r="D118" s="13" t="s">
        <v>101</v>
      </c>
      <c r="E118" s="15"/>
      <c r="F118" s="15"/>
      <c r="G118" s="15"/>
    </row>
    <row r="119" spans="1:7" x14ac:dyDescent="0.25">
      <c r="A119" s="10"/>
      <c r="B119" s="14" t="s">
        <v>20</v>
      </c>
      <c r="C119" s="13" t="s">
        <v>95</v>
      </c>
      <c r="D119" s="13" t="s">
        <v>21</v>
      </c>
      <c r="E119" s="15">
        <v>2</v>
      </c>
      <c r="F119" s="15">
        <v>9</v>
      </c>
      <c r="G119" s="15">
        <v>11</v>
      </c>
    </row>
    <row r="120" spans="1:7" x14ac:dyDescent="0.25">
      <c r="A120" s="3" t="s">
        <v>121</v>
      </c>
      <c r="E120" s="3">
        <f>SUM(E117:E119)</f>
        <v>3</v>
      </c>
      <c r="F120" s="3">
        <f>SUM(F117:F119)</f>
        <v>28</v>
      </c>
      <c r="G120" s="3">
        <f>SUM(G117:G119)</f>
        <v>31</v>
      </c>
    </row>
    <row r="122" spans="1:7" x14ac:dyDescent="0.25">
      <c r="A122" s="2" t="s">
        <v>122</v>
      </c>
      <c r="E122" s="4">
        <f>SUM(E120,E115,E111,E106,E104,E100)</f>
        <v>157</v>
      </c>
      <c r="F122" s="4">
        <f>SUM(F120,F115,F111,F106,F104,F100)</f>
        <v>156</v>
      </c>
      <c r="G122" s="4">
        <f>SUM(G120,G115,G111,G106,G104,G100)</f>
        <v>313</v>
      </c>
    </row>
    <row r="124" spans="1:7" x14ac:dyDescent="0.25">
      <c r="A124" s="2" t="s">
        <v>106</v>
      </c>
    </row>
    <row r="126" spans="1:7" x14ac:dyDescent="0.25">
      <c r="A126" s="10" t="s">
        <v>106</v>
      </c>
      <c r="B126" s="14" t="s">
        <v>63</v>
      </c>
      <c r="C126" s="13" t="s">
        <v>129</v>
      </c>
      <c r="D126" s="13" t="s">
        <v>64</v>
      </c>
      <c r="E126" s="15">
        <v>3</v>
      </c>
      <c r="F126" s="15">
        <v>71</v>
      </c>
      <c r="G126" s="15">
        <v>74</v>
      </c>
    </row>
    <row r="127" spans="1:7" x14ac:dyDescent="0.25">
      <c r="A127" s="10"/>
      <c r="B127" t="s">
        <v>201</v>
      </c>
      <c r="C127" s="14" t="s">
        <v>202</v>
      </c>
      <c r="D127" s="13" t="s">
        <v>203</v>
      </c>
      <c r="E127" s="15">
        <v>4</v>
      </c>
      <c r="F127" s="15"/>
      <c r="G127" s="15">
        <v>4</v>
      </c>
    </row>
    <row r="128" spans="1:7" x14ac:dyDescent="0.25">
      <c r="A128" s="10"/>
      <c r="B128" s="14" t="s">
        <v>65</v>
      </c>
      <c r="C128" s="13" t="s">
        <v>66</v>
      </c>
      <c r="D128" s="13" t="s">
        <v>67</v>
      </c>
      <c r="E128" s="15">
        <v>4</v>
      </c>
      <c r="F128" s="15">
        <v>6</v>
      </c>
      <c r="G128" s="15">
        <v>10</v>
      </c>
    </row>
    <row r="129" spans="1:13" x14ac:dyDescent="0.25">
      <c r="A129" s="10"/>
      <c r="B129" s="14"/>
      <c r="C129" s="13" t="s">
        <v>68</v>
      </c>
      <c r="D129" s="13" t="s">
        <v>67</v>
      </c>
      <c r="E129" s="15">
        <v>23</v>
      </c>
      <c r="F129" s="15">
        <v>49</v>
      </c>
      <c r="G129" s="15">
        <v>72</v>
      </c>
    </row>
    <row r="130" spans="1:13" x14ac:dyDescent="0.25">
      <c r="A130" s="10"/>
      <c r="B130" s="14" t="s">
        <v>69</v>
      </c>
      <c r="C130" s="13" t="s">
        <v>70</v>
      </c>
      <c r="D130" s="13" t="s">
        <v>71</v>
      </c>
      <c r="E130" s="15"/>
      <c r="F130" s="15">
        <v>2</v>
      </c>
      <c r="G130" s="15">
        <v>2</v>
      </c>
    </row>
    <row r="131" spans="1:13" x14ac:dyDescent="0.25">
      <c r="A131" s="10"/>
      <c r="B131" t="s">
        <v>204</v>
      </c>
      <c r="C131" s="14" t="s">
        <v>129</v>
      </c>
      <c r="D131" s="13" t="s">
        <v>205</v>
      </c>
      <c r="E131" s="15"/>
      <c r="F131" s="15">
        <v>1</v>
      </c>
      <c r="G131" s="15">
        <v>1</v>
      </c>
    </row>
    <row r="132" spans="1:13" x14ac:dyDescent="0.25">
      <c r="A132" s="3" t="s">
        <v>121</v>
      </c>
      <c r="E132" s="3">
        <f t="shared" ref="E132:F132" si="9">SUM(E126:E131)</f>
        <v>34</v>
      </c>
      <c r="F132" s="3">
        <f t="shared" si="9"/>
        <v>129</v>
      </c>
      <c r="G132" s="3">
        <f>SUM(G126:G131)</f>
        <v>163</v>
      </c>
    </row>
    <row r="134" spans="1:13" x14ac:dyDescent="0.25">
      <c r="A134" s="3" t="s">
        <v>155</v>
      </c>
      <c r="B134" s="14" t="s">
        <v>139</v>
      </c>
      <c r="C134" s="13" t="s">
        <v>129</v>
      </c>
      <c r="D134" s="13" t="s">
        <v>175</v>
      </c>
      <c r="E134" s="15"/>
      <c r="F134" s="15">
        <v>134</v>
      </c>
      <c r="G134" s="15">
        <v>134</v>
      </c>
    </row>
    <row r="135" spans="1:13" x14ac:dyDescent="0.25">
      <c r="B135" s="14" t="s">
        <v>65</v>
      </c>
      <c r="C135" s="13" t="s">
        <v>66</v>
      </c>
      <c r="D135" s="13" t="s">
        <v>67</v>
      </c>
      <c r="E135" s="15"/>
      <c r="F135" s="15">
        <v>2</v>
      </c>
      <c r="G135" s="15">
        <v>2</v>
      </c>
    </row>
    <row r="136" spans="1:13" x14ac:dyDescent="0.25">
      <c r="B136" s="14"/>
      <c r="C136" s="13" t="s">
        <v>68</v>
      </c>
      <c r="D136" s="13" t="s">
        <v>67</v>
      </c>
      <c r="E136" s="15">
        <v>6</v>
      </c>
      <c r="F136" s="15">
        <v>267</v>
      </c>
      <c r="G136" s="15">
        <v>273</v>
      </c>
    </row>
    <row r="137" spans="1:13" x14ac:dyDescent="0.25">
      <c r="A137" s="3" t="s">
        <v>121</v>
      </c>
      <c r="E137" s="3">
        <f t="shared" ref="E137:F137" si="10">SUM(E134:E136)</f>
        <v>6</v>
      </c>
      <c r="F137" s="3">
        <f t="shared" si="10"/>
        <v>403</v>
      </c>
      <c r="G137" s="3">
        <f>SUM(G134:G136)</f>
        <v>409</v>
      </c>
    </row>
    <row r="139" spans="1:13" x14ac:dyDescent="0.25">
      <c r="A139" s="4" t="s">
        <v>156</v>
      </c>
      <c r="B139" s="4"/>
      <c r="C139" s="4"/>
      <c r="D139" s="4"/>
      <c r="E139" s="8">
        <f>SUM(E132,E122,E94,E49,E18)</f>
        <v>500</v>
      </c>
      <c r="F139" s="8">
        <f>SUM(F132,F122,F94,F49,F18)</f>
        <v>827</v>
      </c>
      <c r="G139" s="8">
        <f>SUM(G132,G122,G94,G49,G18)</f>
        <v>1327</v>
      </c>
    </row>
    <row r="140" spans="1:13" x14ac:dyDescent="0.25">
      <c r="A140" s="4" t="s">
        <v>157</v>
      </c>
      <c r="E140" s="12">
        <f>SUM(E139,E137)</f>
        <v>506</v>
      </c>
      <c r="F140" s="12">
        <f>SUM(F139,F137)</f>
        <v>1230</v>
      </c>
      <c r="G140" s="12">
        <f>SUM(G139,G137)</f>
        <v>1736</v>
      </c>
    </row>
    <row r="141" spans="1:13" s="1" customFormat="1" ht="15" x14ac:dyDescent="0.25"/>
    <row r="142" spans="1:13" s="5" customFormat="1" ht="15" x14ac:dyDescent="0.25">
      <c r="A142" s="18" t="s">
        <v>199</v>
      </c>
      <c r="B142" s="18"/>
      <c r="C142" s="18"/>
      <c r="D142" s="18"/>
      <c r="E142" s="18"/>
      <c r="F142" s="18"/>
      <c r="G142" s="18"/>
      <c r="H142" s="9"/>
      <c r="I142" s="9"/>
      <c r="J142" s="9"/>
      <c r="K142" s="9"/>
      <c r="L142" s="9"/>
      <c r="M142" s="9"/>
    </row>
    <row r="143" spans="1:13" s="5" customFormat="1" ht="15" x14ac:dyDescent="0.25">
      <c r="A143" s="19" t="s">
        <v>125</v>
      </c>
      <c r="B143" s="19"/>
      <c r="C143" s="19"/>
      <c r="D143" s="19"/>
      <c r="E143" s="19"/>
      <c r="F143" s="19"/>
      <c r="G143" s="19"/>
      <c r="H143" s="9"/>
      <c r="I143" s="9"/>
      <c r="J143" s="9"/>
      <c r="K143" s="9"/>
      <c r="L143" s="9"/>
      <c r="M143" s="9"/>
    </row>
    <row r="144" spans="1:13" s="1" customFormat="1" ht="15" x14ac:dyDescent="0.25"/>
  </sheetData>
  <sheetProtection password="975D" sheet="1" objects="1" scenarios="1"/>
  <mergeCells count="5">
    <mergeCell ref="A1:G1"/>
    <mergeCell ref="A2:G2"/>
    <mergeCell ref="A3:G3"/>
    <mergeCell ref="A142:G142"/>
    <mergeCell ref="A143:G143"/>
  </mergeCells>
  <hyperlinks>
    <hyperlink ref="A143:D143" r:id="rId1" display="[Institutional Research Home]"/>
    <hyperlink ref="A143:F143" r:id="rId2" display="[Institutional Research Home]"/>
    <hyperlink ref="A142:D142" r:id="rId3" display="[Fall 2001 - Fact Sheet]"/>
    <hyperlink ref="A142:F142" r:id="rId4" display="[Fall 2008 - Fact Sheet]"/>
    <hyperlink ref="A142:M142" r:id="rId5" display="[Fall 2010 - Fact Sheet]"/>
    <hyperlink ref="A142:G142" r:id="rId6" display="[Fall 2013 - Fact Sheet]"/>
  </hyperlinks>
  <pageMargins left="0.7" right="0.7" top="0.75" bottom="0.75" header="0.3" footer="0.3"/>
  <pageSetup scale="81" orientation="portrait" r:id="rId7"/>
  <rowBreaks count="2" manualBreakCount="2">
    <brk id="49" max="6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GR_Status</vt:lpstr>
      <vt:lpstr>GR_Status!Print_Area</vt:lpstr>
      <vt:lpstr>GR_Status!Print_Titles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2013-11-07T19:55:17Z</cp:lastPrinted>
  <dcterms:created xsi:type="dcterms:W3CDTF">2009-11-05T19:49:47Z</dcterms:created>
  <dcterms:modified xsi:type="dcterms:W3CDTF">2013-11-19T15:40:35Z</dcterms:modified>
</cp:coreProperties>
</file>